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'Sheet1'!$A$7:$K$30</definedName>
  </definedNames>
  <calcPr fullCalcOnLoad="1"/>
</workbook>
</file>

<file path=xl/sharedStrings.xml><?xml version="1.0" encoding="utf-8"?>
<sst xmlns="http://schemas.openxmlformats.org/spreadsheetml/2006/main" count="124" uniqueCount="67">
  <si>
    <t>(наименование страхователя)</t>
  </si>
  <si>
    <t>№ п/п</t>
  </si>
  <si>
    <t>Профессия</t>
  </si>
  <si>
    <t>Количество работников</t>
  </si>
  <si>
    <t>Наименование СИЗ согласно ТОН</t>
  </si>
  <si>
    <t>Обоснование приобретения средств индивидуальной защиты ТОН Приказ №, дата, приложение, пункт</t>
  </si>
  <si>
    <t>Норма выдачи в год, шт., пар</t>
  </si>
  <si>
    <t>Количество СИЗ, который планируется приобрести, шт.</t>
  </si>
  <si>
    <t>Цена с НДС, руб.</t>
  </si>
  <si>
    <t>Стоимость с НДС, руб.</t>
  </si>
  <si>
    <t>Дата изготовления</t>
  </si>
  <si>
    <t>Срок годности</t>
  </si>
  <si>
    <t>Аккумуляторщик</t>
  </si>
  <si>
    <t>Костюм из огнестойких материалов для защиты от повышенных температур</t>
  </si>
  <si>
    <r>
      <t>п.613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</si>
  <si>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 xml:space="preserve"> 5 лет</t>
  </si>
  <si>
    <t>Ботинки кожаные с защитным подноском</t>
  </si>
  <si>
    <t>1 пара</t>
  </si>
  <si>
    <t>3 года</t>
  </si>
  <si>
    <t>Архивариус</t>
  </si>
  <si>
    <t>Костюм для защиты от общих производственных загрязнений и механических воздействий</t>
  </si>
  <si>
    <r>
      <t xml:space="preserve">п.7 </t>
    </r>
    <r>
      <rPr>
        <sz val="9"/>
        <rFont val="Times New Roman"/>
        <family val="1"/>
      </rPr>
      <t xml:space="preserve">Приказ Минздравсоцразвития РФ от 09.12.2014 </t>
    </r>
    <r>
      <rPr>
        <b/>
        <sz val="9"/>
        <rFont val="Times New Roman"/>
        <family val="1"/>
      </rPr>
      <t xml:space="preserve">№ 997н </t>
    </r>
  </si>
  <si>
    <t>Водитель погрузчика</t>
  </si>
  <si>
    <r>
      <t>п.622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</si>
  <si>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>Электрогазосварщик</t>
  </si>
  <si>
    <t>Костюм с огнезащитной пропиткой</t>
  </si>
  <si>
    <r>
      <t>п.722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</si>
  <si>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>Термист</t>
  </si>
  <si>
    <r>
      <t>п.483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</si>
  <si>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 xml:space="preserve">Гальваник </t>
  </si>
  <si>
    <t xml:space="preserve"> Костюм для защиты от растворов и щелочей</t>
  </si>
  <si>
    <r>
      <t>п.129</t>
    </r>
    <r>
      <rPr>
        <sz val="9"/>
        <rFont val="Times New Roman"/>
        <family val="1"/>
      </rPr>
      <t xml:space="preserve"> Приказ Минздравсоцразвития РФ от 14.12.2010 </t>
    </r>
    <r>
      <rPr>
        <b/>
        <sz val="9"/>
        <rFont val="Times New Roman"/>
        <family val="1"/>
      </rPr>
      <t xml:space="preserve">№ 1104н </t>
    </r>
  </si>
  <si>
    <t>Полуботинки кожаные с защитным подноском</t>
  </si>
  <si>
    <t xml:space="preserve"> Средства комбинированного действия</t>
  </si>
  <si>
    <r>
      <t xml:space="preserve"> п.3</t>
    </r>
    <r>
      <rPr>
        <sz val="9"/>
        <rFont val="Times New Roman"/>
        <family val="1"/>
      </rPr>
      <t xml:space="preserve"> Приказ Минздравсоцразвития от 17.12.2010 </t>
    </r>
    <r>
      <rPr>
        <b/>
        <sz val="9"/>
        <rFont val="Times New Roman"/>
        <family val="1"/>
      </rPr>
      <t>№1122н</t>
    </r>
  </si>
  <si>
    <t>100 мл в месяц (1 тюбик)</t>
  </si>
  <si>
    <t>2 года</t>
  </si>
  <si>
    <t>ИТОГО:</t>
  </si>
  <si>
    <t>Сертификат/декларация соответствия ТР ТС 019/2011, № , срок действия</t>
  </si>
  <si>
    <t>Заключение Минпромторга РФ, №, дата, пункт</t>
  </si>
  <si>
    <t>ТС RU С-RU ЛТ48.В.01294   04.10.2019-05.10.2024</t>
  </si>
  <si>
    <t>ТС № RU Д-RU.СЩ03.В.00304 26.05.2015-09.07.2020</t>
  </si>
  <si>
    <r>
      <t>39502/08 от 02.03.2021</t>
    </r>
    <r>
      <rPr>
        <b/>
        <sz val="9"/>
        <rFont val="Times New Roman"/>
        <family val="1"/>
      </rPr>
      <t xml:space="preserve"> п.1</t>
    </r>
  </si>
  <si>
    <t>ТС № RU Д-RU.АВ15.В.01095 09.06.2019-09.06.2024</t>
  </si>
  <si>
    <t>RU C-RU.AB29.B.10109 06.08.2019-06.08.2023</t>
  </si>
  <si>
    <t>ТС RU С-RU ЛТ45.В.01511   02.08.2018-12.06.2023</t>
  </si>
  <si>
    <r>
      <t xml:space="preserve">22606/08 от 09.04.2021 </t>
    </r>
    <r>
      <rPr>
        <b/>
        <sz val="9"/>
        <rFont val="Times New Roman"/>
        <family val="1"/>
      </rPr>
      <t>п. 8</t>
    </r>
  </si>
  <si>
    <t>ТС RU С-RU.АВ29.В.08230 01.11.2019-01.11.2024</t>
  </si>
  <si>
    <t>ТС RU C-RU.AИ13.В.00267 01.02.2020-01.02.2024</t>
  </si>
  <si>
    <t xml:space="preserve"> - </t>
  </si>
  <si>
    <t>Руководитель</t>
  </si>
  <si>
    <t>(подпись)</t>
  </si>
  <si>
    <t>(Ф.И.О)</t>
  </si>
  <si>
    <t>М.П.</t>
  </si>
  <si>
    <t>Январь 2022</t>
  </si>
  <si>
    <t>Апрель 2022</t>
  </si>
  <si>
    <t>Февраль 2022</t>
  </si>
  <si>
    <t>Март 2022</t>
  </si>
  <si>
    <t>Июнь 2022</t>
  </si>
  <si>
    <t>Февраль 2022 Март 2022</t>
  </si>
  <si>
    <t>Март 2022 Апрель 2022</t>
  </si>
  <si>
    <t>ООО «ОБРАЗЕЦ»</t>
  </si>
  <si>
    <r>
      <t xml:space="preserve">41259/09 от 12.10.2021 </t>
    </r>
    <r>
      <rPr>
        <b/>
        <sz val="9"/>
        <rFont val="Times New Roman"/>
        <family val="1"/>
      </rPr>
      <t>п.4</t>
    </r>
  </si>
  <si>
    <r>
      <t>3521/09 от 18.09.2021</t>
    </r>
    <r>
      <rPr>
        <b/>
        <sz val="9"/>
        <rFont val="Times New Roman"/>
        <family val="1"/>
      </rPr>
      <t xml:space="preserve"> п.16</t>
    </r>
  </si>
  <si>
    <r>
      <t xml:space="preserve">1157/09 от 19.10.2021 </t>
    </r>
    <r>
      <rPr>
        <b/>
        <sz val="9"/>
        <rFont val="Times New Roman"/>
        <family val="1"/>
      </rPr>
      <t>п.3</t>
    </r>
  </si>
  <si>
    <r>
      <t xml:space="preserve">18754/09 от 10.12.2021 </t>
    </r>
    <r>
      <rPr>
        <b/>
        <sz val="9"/>
        <rFont val="Times New Roman"/>
        <family val="1"/>
      </rPr>
      <t>п.12</t>
    </r>
  </si>
  <si>
    <t xml:space="preserve">Перечень приобретаемых СИЗ в 2023 году с указанием профессий (должностей) работников, норм выдачи СИЗ со ссылкой на соответствующий пункт типовых норм,  а также количества, стоимости, даты изготовления и срока годности приобретаемых СИЗ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</si>
</sst>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90" zoomScaleNormal="90" zoomScalePageLayoutView="0" workbookViewId="0" topLeftCell="A1">
      <selection activeCell="O19" sqref="O19"/>
    </sheetView>
  </sheetViews>
  <sheetFormatPr defaultColWidth="11.57421875" defaultRowHeight="12.75"/>
  <cols>
    <col min="1" max="1" width="4.140625" style="1" customWidth="1"/>
    <col min="2" max="2" width="18.8515625" style="2" customWidth="1"/>
    <col min="3" max="3" width="9.7109375" style="1" customWidth="1"/>
    <col min="4" max="4" width="21.140625" style="2" customWidth="1"/>
    <col min="5" max="5" width="23.7109375" style="1" customWidth="1"/>
    <col min="6" max="6" width="12.7109375" style="1" customWidth="1"/>
    <col min="7" max="7" width="11.57421875" style="1" customWidth="1"/>
    <col min="8" max="8" width="8.28125" style="1" customWidth="1"/>
    <col min="9" max="9" width="9.421875" style="1" customWidth="1"/>
    <col min="10" max="10" width="11.57421875" style="1" customWidth="1"/>
    <col min="11" max="11" width="9.421875" style="1" customWidth="1"/>
    <col min="12" max="16384" width="11.57421875" style="1" customWidth="1"/>
  </cols>
  <sheetData>
    <row r="1" spans="2:10" ht="12">
      <c r="B1" s="3"/>
      <c r="C1" s="4"/>
      <c r="D1" s="4"/>
      <c r="E1" s="4"/>
      <c r="F1" s="4"/>
      <c r="G1" s="4"/>
      <c r="H1" s="4"/>
      <c r="I1" s="4"/>
      <c r="J1" s="4"/>
    </row>
    <row r="2" spans="2:10" ht="12">
      <c r="B2" s="23" t="s">
        <v>66</v>
      </c>
      <c r="C2" s="23"/>
      <c r="D2" s="23"/>
      <c r="E2" s="23"/>
      <c r="F2" s="23"/>
      <c r="G2" s="23"/>
      <c r="H2" s="23"/>
      <c r="I2" s="23"/>
      <c r="J2" s="23"/>
    </row>
    <row r="3" spans="2:10" ht="12.75" customHeight="1">
      <c r="B3" s="24" t="s">
        <v>61</v>
      </c>
      <c r="C3" s="24"/>
      <c r="D3" s="24"/>
      <c r="E3" s="24"/>
      <c r="F3" s="24"/>
      <c r="G3" s="24"/>
      <c r="H3" s="24"/>
      <c r="I3" s="24"/>
      <c r="J3" s="24"/>
    </row>
    <row r="4" spans="2:10" ht="12.75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</row>
    <row r="6" spans="1:11" s="6" customFormat="1" ht="72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 s="6" customFormat="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12.75" customHeight="1">
      <c r="A8" s="26">
        <v>1</v>
      </c>
      <c r="B8" s="26" t="s">
        <v>12</v>
      </c>
      <c r="C8" s="26">
        <v>1</v>
      </c>
      <c r="D8" s="7" t="s">
        <v>13</v>
      </c>
      <c r="E8" s="27" t="s">
        <v>14</v>
      </c>
      <c r="F8" s="7">
        <v>1</v>
      </c>
      <c r="G8" s="7">
        <v>1</v>
      </c>
      <c r="H8" s="8">
        <v>2900</v>
      </c>
      <c r="I8" s="8">
        <f aca="true" t="shared" si="0" ref="I8:I19">G8*H8</f>
        <v>2900</v>
      </c>
      <c r="J8" s="9" t="s">
        <v>54</v>
      </c>
      <c r="K8" s="7" t="s">
        <v>15</v>
      </c>
    </row>
    <row r="9" spans="1:11" ht="24">
      <c r="A9" s="26"/>
      <c r="B9" s="26"/>
      <c r="C9" s="26"/>
      <c r="D9" s="7" t="s">
        <v>16</v>
      </c>
      <c r="E9" s="27"/>
      <c r="F9" s="7" t="s">
        <v>17</v>
      </c>
      <c r="G9" s="7">
        <v>1</v>
      </c>
      <c r="H9" s="8">
        <v>2012</v>
      </c>
      <c r="I9" s="8">
        <f t="shared" si="0"/>
        <v>2012</v>
      </c>
      <c r="J9" s="9" t="s">
        <v>55</v>
      </c>
      <c r="K9" s="7" t="s">
        <v>18</v>
      </c>
    </row>
    <row r="10" spans="1:11" ht="48">
      <c r="A10" s="7">
        <v>2</v>
      </c>
      <c r="B10" s="7" t="s">
        <v>19</v>
      </c>
      <c r="C10" s="7">
        <v>2</v>
      </c>
      <c r="D10" s="7" t="s">
        <v>20</v>
      </c>
      <c r="E10" s="10" t="s">
        <v>21</v>
      </c>
      <c r="F10" s="7">
        <v>1</v>
      </c>
      <c r="G10" s="7">
        <v>2</v>
      </c>
      <c r="H10" s="8">
        <v>2400</v>
      </c>
      <c r="I10" s="8">
        <f t="shared" si="0"/>
        <v>4800</v>
      </c>
      <c r="J10" s="9" t="s">
        <v>56</v>
      </c>
      <c r="K10" s="7" t="s">
        <v>15</v>
      </c>
    </row>
    <row r="11" spans="1:11" ht="12.75" customHeight="1">
      <c r="A11" s="26">
        <v>3</v>
      </c>
      <c r="B11" s="28" t="s">
        <v>22</v>
      </c>
      <c r="C11" s="26">
        <v>8</v>
      </c>
      <c r="D11" s="7" t="s">
        <v>20</v>
      </c>
      <c r="E11" s="27" t="s">
        <v>23</v>
      </c>
      <c r="F11" s="7">
        <v>1</v>
      </c>
      <c r="G11" s="7">
        <v>6</v>
      </c>
      <c r="H11" s="8">
        <v>2400</v>
      </c>
      <c r="I11" s="8">
        <f t="shared" si="0"/>
        <v>14400</v>
      </c>
      <c r="J11" s="9" t="s">
        <v>57</v>
      </c>
      <c r="K11" s="7" t="s">
        <v>15</v>
      </c>
    </row>
    <row r="12" spans="1:11" ht="24">
      <c r="A12" s="26"/>
      <c r="B12" s="28"/>
      <c r="C12" s="26"/>
      <c r="D12" s="7" t="s">
        <v>16</v>
      </c>
      <c r="E12" s="27"/>
      <c r="F12" s="7" t="s">
        <v>17</v>
      </c>
      <c r="G12" s="7">
        <v>7</v>
      </c>
      <c r="H12" s="8">
        <v>2012</v>
      </c>
      <c r="I12" s="8">
        <f t="shared" si="0"/>
        <v>14084</v>
      </c>
      <c r="J12" s="9" t="s">
        <v>55</v>
      </c>
      <c r="K12" s="7" t="s">
        <v>18</v>
      </c>
    </row>
    <row r="13" spans="1:11" ht="12.75" customHeight="1">
      <c r="A13" s="26">
        <v>4</v>
      </c>
      <c r="B13" s="28" t="s">
        <v>24</v>
      </c>
      <c r="C13" s="26">
        <v>13</v>
      </c>
      <c r="D13" s="7" t="s">
        <v>25</v>
      </c>
      <c r="E13" s="27" t="s">
        <v>26</v>
      </c>
      <c r="F13" s="7">
        <v>1</v>
      </c>
      <c r="G13" s="11">
        <f>13</f>
        <v>13</v>
      </c>
      <c r="H13" s="12">
        <v>4100</v>
      </c>
      <c r="I13" s="8">
        <f t="shared" si="0"/>
        <v>53300</v>
      </c>
      <c r="J13" s="9" t="s">
        <v>57</v>
      </c>
      <c r="K13" s="7" t="s">
        <v>18</v>
      </c>
    </row>
    <row r="14" spans="1:11" ht="24">
      <c r="A14" s="26"/>
      <c r="B14" s="28"/>
      <c r="C14" s="26"/>
      <c r="D14" s="7" t="s">
        <v>16</v>
      </c>
      <c r="E14" s="27"/>
      <c r="F14" s="7" t="s">
        <v>17</v>
      </c>
      <c r="G14" s="11">
        <f>13</f>
        <v>13</v>
      </c>
      <c r="H14" s="12">
        <v>1250</v>
      </c>
      <c r="I14" s="8">
        <f t="shared" si="0"/>
        <v>16250</v>
      </c>
      <c r="J14" s="9" t="s">
        <v>56</v>
      </c>
      <c r="K14" s="7" t="s">
        <v>18</v>
      </c>
    </row>
    <row r="15" spans="1:11" ht="12.75" customHeight="1">
      <c r="A15" s="26">
        <v>5</v>
      </c>
      <c r="B15" s="26" t="s">
        <v>27</v>
      </c>
      <c r="C15" s="26">
        <v>15</v>
      </c>
      <c r="D15" s="7" t="s">
        <v>25</v>
      </c>
      <c r="E15" s="27" t="s">
        <v>28</v>
      </c>
      <c r="F15" s="7">
        <v>1</v>
      </c>
      <c r="G15" s="11">
        <f>15</f>
        <v>15</v>
      </c>
      <c r="H15" s="12">
        <v>4100</v>
      </c>
      <c r="I15" s="8">
        <f t="shared" si="0"/>
        <v>61500</v>
      </c>
      <c r="J15" s="9" t="s">
        <v>55</v>
      </c>
      <c r="K15" s="7" t="s">
        <v>18</v>
      </c>
    </row>
    <row r="16" spans="1:11" ht="24">
      <c r="A16" s="26"/>
      <c r="B16" s="26"/>
      <c r="C16" s="26"/>
      <c r="D16" s="13" t="s">
        <v>16</v>
      </c>
      <c r="E16" s="27"/>
      <c r="F16" s="7" t="s">
        <v>17</v>
      </c>
      <c r="G16" s="11">
        <f>15</f>
        <v>15</v>
      </c>
      <c r="H16" s="12">
        <v>1250</v>
      </c>
      <c r="I16" s="8">
        <f t="shared" si="0"/>
        <v>18750</v>
      </c>
      <c r="J16" s="9" t="s">
        <v>56</v>
      </c>
      <c r="K16" s="7" t="s">
        <v>18</v>
      </c>
    </row>
    <row r="17" spans="1:11" ht="12.75" customHeight="1">
      <c r="A17" s="26">
        <v>6</v>
      </c>
      <c r="B17" s="26" t="s">
        <v>29</v>
      </c>
      <c r="C17" s="26">
        <v>19</v>
      </c>
      <c r="D17" s="7" t="s">
        <v>30</v>
      </c>
      <c r="E17" s="27" t="s">
        <v>31</v>
      </c>
      <c r="F17" s="7">
        <v>1</v>
      </c>
      <c r="G17" s="7">
        <f>19</f>
        <v>19</v>
      </c>
      <c r="H17" s="14">
        <v>1800</v>
      </c>
      <c r="I17" s="8">
        <f t="shared" si="0"/>
        <v>34200</v>
      </c>
      <c r="J17" s="9" t="s">
        <v>58</v>
      </c>
      <c r="K17" s="7" t="s">
        <v>18</v>
      </c>
    </row>
    <row r="18" spans="1:11" ht="24">
      <c r="A18" s="26"/>
      <c r="B18" s="26"/>
      <c r="C18" s="26"/>
      <c r="D18" s="7" t="s">
        <v>32</v>
      </c>
      <c r="E18" s="27"/>
      <c r="F18" s="7" t="s">
        <v>17</v>
      </c>
      <c r="G18" s="11">
        <f>19</f>
        <v>19</v>
      </c>
      <c r="H18" s="12">
        <v>1400</v>
      </c>
      <c r="I18" s="8">
        <f t="shared" si="0"/>
        <v>26600</v>
      </c>
      <c r="J18" s="9" t="s">
        <v>56</v>
      </c>
      <c r="K18" s="7" t="s">
        <v>18</v>
      </c>
    </row>
    <row r="19" spans="1:11" ht="36">
      <c r="A19" s="26"/>
      <c r="B19" s="26"/>
      <c r="C19" s="26"/>
      <c r="D19" s="15" t="s">
        <v>33</v>
      </c>
      <c r="E19" s="5" t="s">
        <v>34</v>
      </c>
      <c r="F19" s="7" t="s">
        <v>35</v>
      </c>
      <c r="G19" s="7">
        <v>228</v>
      </c>
      <c r="H19" s="8">
        <v>300</v>
      </c>
      <c r="I19" s="8">
        <f t="shared" si="0"/>
        <v>68400</v>
      </c>
      <c r="J19" s="9" t="s">
        <v>55</v>
      </c>
      <c r="K19" s="7" t="s">
        <v>36</v>
      </c>
    </row>
    <row r="20" spans="1:11" ht="12">
      <c r="A20" s="7"/>
      <c r="B20" s="7"/>
      <c r="C20" s="5">
        <f>SUM(C8:C19)</f>
        <v>58</v>
      </c>
      <c r="D20" s="7"/>
      <c r="E20" s="5" t="s">
        <v>37</v>
      </c>
      <c r="F20" s="7"/>
      <c r="G20" s="5">
        <f>SUM(G8:G19)</f>
        <v>339</v>
      </c>
      <c r="H20" s="16"/>
      <c r="I20" s="16">
        <f>SUM(I8:I19)</f>
        <v>317196</v>
      </c>
      <c r="J20" s="9"/>
      <c r="K20" s="7"/>
    </row>
    <row r="21" spans="3:11" s="6" customFormat="1" ht="72">
      <c r="C21" s="5" t="s">
        <v>1</v>
      </c>
      <c r="D21" s="5" t="s">
        <v>4</v>
      </c>
      <c r="E21" s="5" t="s">
        <v>38</v>
      </c>
      <c r="F21" s="5" t="s">
        <v>39</v>
      </c>
      <c r="G21" s="5" t="s">
        <v>7</v>
      </c>
      <c r="H21" s="5" t="s">
        <v>8</v>
      </c>
      <c r="I21" s="5" t="s">
        <v>9</v>
      </c>
      <c r="J21" s="5" t="s">
        <v>10</v>
      </c>
      <c r="K21" s="5" t="s">
        <v>11</v>
      </c>
    </row>
    <row r="22" spans="1:11" ht="36">
      <c r="A22" s="6"/>
      <c r="B22" s="6"/>
      <c r="C22" s="7">
        <v>1</v>
      </c>
      <c r="D22" s="7" t="s">
        <v>13</v>
      </c>
      <c r="E22" s="7" t="s">
        <v>40</v>
      </c>
      <c r="F22" s="7" t="s">
        <v>62</v>
      </c>
      <c r="G22" s="7">
        <v>1</v>
      </c>
      <c r="H22" s="8">
        <v>2900</v>
      </c>
      <c r="I22" s="8">
        <v>2900</v>
      </c>
      <c r="J22" s="9" t="s">
        <v>54</v>
      </c>
      <c r="K22" s="7" t="s">
        <v>15</v>
      </c>
    </row>
    <row r="23" spans="1:11" ht="48">
      <c r="A23" s="6"/>
      <c r="B23" s="6"/>
      <c r="C23" s="7">
        <v>2</v>
      </c>
      <c r="D23" s="7" t="s">
        <v>20</v>
      </c>
      <c r="E23" s="7" t="s">
        <v>41</v>
      </c>
      <c r="F23" s="7" t="s">
        <v>42</v>
      </c>
      <c r="G23" s="7">
        <v>8</v>
      </c>
      <c r="H23" s="8">
        <v>2400</v>
      </c>
      <c r="I23" s="8">
        <v>19200</v>
      </c>
      <c r="J23" s="9" t="s">
        <v>59</v>
      </c>
      <c r="K23" s="7" t="s">
        <v>15</v>
      </c>
    </row>
    <row r="24" spans="1:11" ht="36">
      <c r="A24" s="6"/>
      <c r="B24" s="6"/>
      <c r="C24" s="7">
        <v>3</v>
      </c>
      <c r="D24" s="7" t="s">
        <v>25</v>
      </c>
      <c r="E24" s="7" t="s">
        <v>43</v>
      </c>
      <c r="F24" s="7" t="s">
        <v>63</v>
      </c>
      <c r="G24" s="7">
        <v>28</v>
      </c>
      <c r="H24" s="8">
        <v>4100</v>
      </c>
      <c r="I24" s="8">
        <v>114800</v>
      </c>
      <c r="J24" s="9" t="s">
        <v>60</v>
      </c>
      <c r="K24" s="7" t="s">
        <v>18</v>
      </c>
    </row>
    <row r="25" spans="1:11" ht="24">
      <c r="A25" s="6"/>
      <c r="B25" s="6"/>
      <c r="C25" s="7">
        <v>4</v>
      </c>
      <c r="D25" s="7" t="s">
        <v>30</v>
      </c>
      <c r="E25" s="7" t="s">
        <v>44</v>
      </c>
      <c r="F25" s="7" t="s">
        <v>64</v>
      </c>
      <c r="G25" s="7">
        <f>19</f>
        <v>19</v>
      </c>
      <c r="H25" s="14">
        <v>1800</v>
      </c>
      <c r="I25" s="8">
        <f>G25*H25</f>
        <v>34200</v>
      </c>
      <c r="J25" s="9" t="s">
        <v>58</v>
      </c>
      <c r="K25" s="7" t="s">
        <v>18</v>
      </c>
    </row>
    <row r="26" spans="1:11" ht="24">
      <c r="A26" s="6"/>
      <c r="B26" s="6"/>
      <c r="C26" s="7">
        <v>5</v>
      </c>
      <c r="D26" s="7" t="s">
        <v>16</v>
      </c>
      <c r="E26" s="7" t="s">
        <v>45</v>
      </c>
      <c r="F26" s="7" t="s">
        <v>46</v>
      </c>
      <c r="G26" s="7">
        <v>8</v>
      </c>
      <c r="H26" s="8">
        <v>2012</v>
      </c>
      <c r="I26" s="8">
        <v>16096</v>
      </c>
      <c r="J26" s="9" t="s">
        <v>55</v>
      </c>
      <c r="K26" s="7" t="s">
        <v>18</v>
      </c>
    </row>
    <row r="27" spans="1:11" ht="24">
      <c r="A27" s="6"/>
      <c r="B27" s="6"/>
      <c r="C27" s="7">
        <v>6</v>
      </c>
      <c r="D27" s="7" t="s">
        <v>16</v>
      </c>
      <c r="E27" s="7" t="s">
        <v>47</v>
      </c>
      <c r="F27" s="7" t="s">
        <v>65</v>
      </c>
      <c r="G27" s="7">
        <v>28</v>
      </c>
      <c r="H27" s="12">
        <v>1250</v>
      </c>
      <c r="I27" s="17">
        <f>G27*H27</f>
        <v>35000</v>
      </c>
      <c r="J27" s="9" t="s">
        <v>56</v>
      </c>
      <c r="K27" s="7" t="s">
        <v>18</v>
      </c>
    </row>
    <row r="28" spans="1:11" ht="24">
      <c r="A28" s="6"/>
      <c r="B28" s="6"/>
      <c r="C28" s="7">
        <v>7</v>
      </c>
      <c r="D28" s="7" t="s">
        <v>32</v>
      </c>
      <c r="E28" s="7" t="s">
        <v>47</v>
      </c>
      <c r="F28" s="7" t="s">
        <v>65</v>
      </c>
      <c r="G28" s="7">
        <v>19</v>
      </c>
      <c r="H28" s="12">
        <v>1400</v>
      </c>
      <c r="I28" s="17">
        <f>G28*H28</f>
        <v>26600</v>
      </c>
      <c r="J28" s="9" t="s">
        <v>56</v>
      </c>
      <c r="K28" s="7" t="s">
        <v>18</v>
      </c>
    </row>
    <row r="29" spans="1:11" ht="36">
      <c r="A29" s="6"/>
      <c r="B29" s="6"/>
      <c r="C29" s="7">
        <v>8</v>
      </c>
      <c r="D29" s="15" t="s">
        <v>33</v>
      </c>
      <c r="E29" s="7" t="s">
        <v>48</v>
      </c>
      <c r="F29" s="7" t="s">
        <v>49</v>
      </c>
      <c r="G29" s="7">
        <v>228</v>
      </c>
      <c r="H29" s="8">
        <v>300</v>
      </c>
      <c r="I29" s="8">
        <v>68400</v>
      </c>
      <c r="J29" s="9" t="s">
        <v>55</v>
      </c>
      <c r="K29" s="7" t="s">
        <v>36</v>
      </c>
    </row>
    <row r="30" spans="1:11" s="19" customFormat="1" ht="12.75" customHeight="1">
      <c r="A30" s="18"/>
      <c r="B30" s="18"/>
      <c r="C30" s="5"/>
      <c r="D30" s="5"/>
      <c r="E30" s="27" t="s">
        <v>37</v>
      </c>
      <c r="F30" s="27"/>
      <c r="G30" s="5">
        <v>339</v>
      </c>
      <c r="H30" s="16"/>
      <c r="I30" s="16">
        <f>SUM(I22:I29)</f>
        <v>317196</v>
      </c>
      <c r="J30" s="5"/>
      <c r="K30" s="5"/>
    </row>
    <row r="32" spans="2:10" ht="12">
      <c r="B32" s="2" t="s">
        <v>50</v>
      </c>
      <c r="E32" s="20"/>
      <c r="H32" s="20"/>
      <c r="I32" s="20"/>
      <c r="J32" s="20"/>
    </row>
    <row r="33" spans="5:9" ht="12">
      <c r="E33" s="21" t="s">
        <v>51</v>
      </c>
      <c r="I33" s="22" t="s">
        <v>52</v>
      </c>
    </row>
    <row r="34" ht="12">
      <c r="B34" s="2" t="s">
        <v>53</v>
      </c>
    </row>
  </sheetData>
  <sheetProtection selectLockedCells="1" selectUnlockedCells="1"/>
  <mergeCells count="24">
    <mergeCell ref="E30:F30"/>
    <mergeCell ref="A15:A16"/>
    <mergeCell ref="B15:B16"/>
    <mergeCell ref="C15:C16"/>
    <mergeCell ref="E15:E16"/>
    <mergeCell ref="A17:A19"/>
    <mergeCell ref="B17:B19"/>
    <mergeCell ref="C17:C19"/>
    <mergeCell ref="E17:E18"/>
    <mergeCell ref="A11:A12"/>
    <mergeCell ref="B11:B12"/>
    <mergeCell ref="C11:C12"/>
    <mergeCell ref="E11:E12"/>
    <mergeCell ref="A13:A14"/>
    <mergeCell ref="B13:B14"/>
    <mergeCell ref="C13:C14"/>
    <mergeCell ref="E13:E14"/>
    <mergeCell ref="B2:J2"/>
    <mergeCell ref="B3:J3"/>
    <mergeCell ref="B4:J4"/>
    <mergeCell ref="A8:A9"/>
    <mergeCell ref="B8:B9"/>
    <mergeCell ref="C8:C9"/>
    <mergeCell ref="E8:E9"/>
  </mergeCells>
  <printOptions/>
  <pageMargins left="0.4979166666666667" right="0.29375" top="0.18541666666666667" bottom="0.3083333333333333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:IV16384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:IV16384"/>
    </sheetView>
  </sheetViews>
  <sheetFormatPr defaultColWidth="11.57421875" defaultRowHeight="12.75"/>
  <sheetData/>
  <sheetProtection selectLockedCells="1" selectUnlockedCells="1"/>
  <printOptions/>
  <pageMargins left="0.625" right="0.293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Павликова Елена Валерьевна</cp:lastModifiedBy>
  <dcterms:modified xsi:type="dcterms:W3CDTF">2023-01-11T05:13:43Z</dcterms:modified>
  <cp:category/>
  <cp:version/>
  <cp:contentType/>
  <cp:contentStatus/>
</cp:coreProperties>
</file>